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sset register" sheetId="1" state="visible" r:id="rId2"/>
    <sheet name="land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<sst xmlns="http://schemas.openxmlformats.org/spreadsheetml/2006/main" count="92" uniqueCount="71">
  <si>
    <t xml:space="preserve">Blackawton Parish Council Asset Register</t>
  </si>
  <si>
    <t xml:space="preserve">March 2023</t>
  </si>
  <si>
    <t xml:space="preserve">Asset</t>
  </si>
  <si>
    <t xml:space="preserve">date purchased</t>
  </si>
  <si>
    <t xml:space="preserve">location of asset</t>
  </si>
  <si>
    <t xml:space="preserve">Book  Value</t>
  </si>
  <si>
    <t xml:space="preserve">Blackawton Cemetery (BPC owns land title)</t>
  </si>
  <si>
    <t xml:space="preserve">pedestrian gate, </t>
  </si>
  <si>
    <t xml:space="preserve">Cemetery</t>
  </si>
  <si>
    <t xml:space="preserve">vehicle gate &amp; pedestrian wrought iron gates</t>
  </si>
  <si>
    <t xml:space="preserve">Bench Seat</t>
  </si>
  <si>
    <t xml:space="preserve">A4 noticeboard</t>
  </si>
  <si>
    <t xml:space="preserve">Bus Shelters. (BPC owns land title of Blackawton bus stop) *</t>
  </si>
  <si>
    <t xml:space="preserve">Blackawton</t>
  </si>
  <si>
    <t xml:space="preserve">Forces Cross (two)</t>
  </si>
  <si>
    <t xml:space="preserve">Two bus shelters</t>
  </si>
  <si>
    <t xml:space="preserve">A3122, Woodands (two)</t>
  </si>
  <si>
    <t xml:space="preserve">1 x Notice Board</t>
  </si>
  <si>
    <t xml:space="preserve">Main Street</t>
  </si>
  <si>
    <t xml:space="preserve">War Memorial (BPC owns land Title)</t>
  </si>
  <si>
    <t xml:space="preserve">Centenary Tablet 'BLACKAWTON'</t>
  </si>
  <si>
    <t xml:space="preserve">Main Street/ Church Lane </t>
  </si>
  <si>
    <t xml:space="preserve">Wooden Bench Seat</t>
  </si>
  <si>
    <t xml:space="preserve">Payphone Kiosk</t>
  </si>
  <si>
    <t xml:space="preserve">Main Street </t>
  </si>
  <si>
    <t xml:space="preserve">Grit Bins</t>
  </si>
  <si>
    <t xml:space="preserve"> SC in 2018</t>
  </si>
  <si>
    <t xml:space="preserve">Sheplegh Court, Park Lane, Cheavestone Lea, Forces Road</t>
  </si>
  <si>
    <t xml:space="preserve">Laptop  </t>
  </si>
  <si>
    <t xml:space="preserve">Clerk</t>
  </si>
  <si>
    <t xml:space="preserve">Printer </t>
  </si>
  <si>
    <t xml:space="preserve">External hard drive</t>
  </si>
  <si>
    <t xml:space="preserve">Burial register</t>
  </si>
  <si>
    <t xml:space="preserve">Cemetery Reference Text</t>
  </si>
  <si>
    <t xml:space="preserve">39</t>
  </si>
  <si>
    <t xml:space="preserve">EROB deed book</t>
  </si>
  <si>
    <t xml:space="preserve">Safety signs for cemetery</t>
  </si>
  <si>
    <t xml:space="preserve">Trench Cover for Cemetery</t>
  </si>
  <si>
    <t xml:space="preserve">65.98</t>
  </si>
  <si>
    <t xml:space="preserve">Union Flag Ceremonial</t>
  </si>
  <si>
    <t xml:space="preserve">Resident</t>
  </si>
  <si>
    <t xml:space="preserve">TOTAL</t>
  </si>
  <si>
    <t xml:space="preserve">2020/21 </t>
  </si>
  <si>
    <t xml:space="preserve">Additions</t>
  </si>
  <si>
    <t xml:space="preserve">burial register</t>
  </si>
  <si>
    <t xml:space="preserve">Cllr Mallyon</t>
  </si>
  <si>
    <t xml:space="preserve">Three existing grit bins - advised they belong to BPC</t>
  </si>
  <si>
    <t xml:space="preserve">Decision made by BPC to only insure items insurance value £1,000 or more.</t>
  </si>
  <si>
    <t xml:space="preserve">Changes 21/22</t>
  </si>
  <si>
    <t xml:space="preserve">new value</t>
  </si>
  <si>
    <t xml:space="preserve">total  changes</t>
  </si>
  <si>
    <t xml:space="preserve">pedestrian gate replaced with steel gate</t>
  </si>
  <si>
    <t xml:space="preserve">120</t>
  </si>
  <si>
    <t xml:space="preserve">Changes 22/23</t>
  </si>
  <si>
    <t xml:space="preserve">BPC Laptop Dell Inspiron 14</t>
  </si>
  <si>
    <t xml:space="preserve">Flaming Torch Sign</t>
  </si>
  <si>
    <t xml:space="preserve">Land *3</t>
  </si>
  <si>
    <t xml:space="preserve">3</t>
  </si>
  <si>
    <t xml:space="preserve">Blackawton Parish Council Owned Land Register</t>
  </si>
  <si>
    <t xml:space="preserve">Blackawton Cemetery</t>
  </si>
  <si>
    <t xml:space="preserve">Cost</t>
  </si>
  <si>
    <t xml:space="preserve">Current Use</t>
  </si>
  <si>
    <t xml:space="preserve">transfer date 31 January 1948</t>
  </si>
  <si>
    <t xml:space="preserve">War Memorial, Main Street</t>
  </si>
  <si>
    <t xml:space="preserve">transfer date 9 June 1921</t>
  </si>
  <si>
    <t xml:space="preserve">War Memorial</t>
  </si>
  <si>
    <t xml:space="preserve">Bus Stop, Main Street</t>
  </si>
  <si>
    <t xml:space="preserve">Title DN329194</t>
  </si>
  <si>
    <t xml:space="preserve">Bus Stop</t>
  </si>
  <si>
    <t xml:space="preserve">land adjoining Town Farm, Blackawton</t>
  </si>
  <si>
    <t xml:space="preserve">transfer date 30 June 1993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</si>
</sst>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#,##0"/>
    <numFmt numFmtId="167" formatCode="dd/mm/yyyy"/>
    <numFmt numFmtId="168" formatCode="\£#,##0"/>
    <numFmt numFmtId="169" formatCode="mmm\-yy"/>
    <numFmt numFmtId="170" formatCode="\£#,##0.00"/>
    <numFmt numFmtId="171" formatCode="#,##0.00"/>
    <numFmt numFmtId="172" formatCode="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1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53"/>
  <sheetViews>
    <sheetView showFormulas="false" showGridLines="true" showRowColHeaders="true" showZeros="true" rightToLeft="false" tabSelected="false" showOutlineSymbols="true" defaultGridColor="true" view="normal" topLeftCell="A34" colorId="64" zoomScale="130" zoomScaleNormal="130" zoomScalePageLayoutView="100" workbookViewId="0">
      <selection pane="topLeft" activeCell="E1" activeCellId="0" sqref="E1"/>
    </sheetView>
  </sheetViews>
  <sheetFormatPr defaultColWidth="8.625" defaultRowHeight="13.8" zeroHeight="false" outlineLevelRow="0" outlineLevelCol="0"/>
  <cols>
    <col collapsed="false" customWidth="true" hidden="false" outlineLevel="0" max="1" min="1" style="1" width="42.93"/>
    <col collapsed="false" customWidth="true" hidden="false" outlineLevel="0" max="2" min="2" style="1" width="12.9"/>
    <col collapsed="false" customWidth="true" hidden="false" outlineLevel="0" max="3" min="3" style="2" width="19.55"/>
    <col collapsed="false" customWidth="true" hidden="false" outlineLevel="0" max="4" min="4" style="1" width="10.46"/>
    <col collapsed="false" customWidth="true" hidden="false" outlineLevel="0" max="5" min="5" style="1" width="15.46"/>
    <col collapsed="false" customWidth="true" hidden="false" outlineLevel="0" max="6" min="6" style="1" width="16.14"/>
    <col collapsed="false" customWidth="false" hidden="false" outlineLevel="0" max="1018" min="7" style="1" width="8.61"/>
    <col collapsed="false" customWidth="true" hidden="false" outlineLevel="0" max="1024" min="1024" style="0" width="11.52"/>
  </cols>
  <sheetData>
    <row r="1" customFormat="false" ht="13.8" hidden="false" customHeight="false" outlineLevel="0" collapsed="false">
      <c r="A1" s="3" t="s">
        <v>0</v>
      </c>
      <c r="B1" s="4"/>
    </row>
    <row r="2" customFormat="false" ht="13.8" hidden="false" customHeight="false" outlineLevel="0" collapsed="false">
      <c r="A2" s="5" t="s">
        <v>1</v>
      </c>
    </row>
    <row r="3" customFormat="false" ht="33" hidden="false" customHeight="true" outlineLevel="0" collapsed="false">
      <c r="A3" s="6" t="s">
        <v>2</v>
      </c>
      <c r="B3" s="7" t="s">
        <v>3</v>
      </c>
      <c r="C3" s="8" t="s">
        <v>4</v>
      </c>
      <c r="D3" s="7" t="s">
        <v>5</v>
      </c>
      <c r="E3" s="7"/>
      <c r="F3" s="7"/>
      <c r="G3" s="7"/>
      <c r="H3" s="7"/>
      <c r="I3" s="7"/>
    </row>
    <row r="4" customFormat="false" ht="18" hidden="false" customHeight="true" outlineLevel="0" collapsed="false">
      <c r="A4" s="6"/>
      <c r="B4" s="7"/>
      <c r="C4" s="8"/>
      <c r="D4" s="7"/>
      <c r="E4" s="7"/>
      <c r="F4" s="7"/>
      <c r="G4" s="7"/>
      <c r="H4" s="7"/>
      <c r="I4" s="7"/>
    </row>
    <row r="5" customFormat="false" ht="18" hidden="false" customHeight="true" outlineLevel="0" collapsed="false">
      <c r="A5" s="6"/>
      <c r="B5" s="7"/>
      <c r="C5" s="8"/>
      <c r="D5" s="7"/>
      <c r="E5" s="7"/>
      <c r="F5" s="7"/>
      <c r="G5" s="7"/>
      <c r="H5" s="7"/>
      <c r="I5" s="7"/>
    </row>
    <row r="6" customFormat="false" ht="15" hidden="false" customHeight="true" outlineLevel="0" collapsed="false">
      <c r="A6" s="9" t="s">
        <v>6</v>
      </c>
      <c r="B6" s="10"/>
      <c r="C6" s="10"/>
      <c r="D6" s="10"/>
      <c r="E6" s="11"/>
      <c r="F6" s="11"/>
      <c r="G6" s="11"/>
      <c r="H6" s="11"/>
      <c r="I6" s="11"/>
    </row>
    <row r="7" customFormat="false" ht="15" hidden="false" customHeight="true" outlineLevel="0" collapsed="false">
      <c r="A7" s="12" t="s">
        <v>7</v>
      </c>
      <c r="B7" s="13" t="n">
        <v>44355</v>
      </c>
      <c r="C7" s="14" t="s">
        <v>8</v>
      </c>
      <c r="D7" s="15" t="n">
        <v>120</v>
      </c>
      <c r="E7" s="15"/>
      <c r="F7" s="15"/>
      <c r="G7" s="15"/>
      <c r="H7" s="15"/>
      <c r="I7" s="15"/>
    </row>
    <row r="8" customFormat="false" ht="15" hidden="false" customHeight="true" outlineLevel="0" collapsed="false">
      <c r="A8" s="12" t="s">
        <v>9</v>
      </c>
      <c r="B8" s="12"/>
      <c r="C8" s="14" t="s">
        <v>8</v>
      </c>
      <c r="D8" s="15"/>
      <c r="E8" s="15"/>
      <c r="F8" s="15"/>
      <c r="G8" s="15"/>
      <c r="H8" s="15"/>
      <c r="I8" s="15"/>
    </row>
    <row r="9" customFormat="false" ht="15" hidden="false" customHeight="true" outlineLevel="0" collapsed="false">
      <c r="A9" s="12" t="s">
        <v>10</v>
      </c>
      <c r="C9" s="14" t="s">
        <v>8</v>
      </c>
      <c r="D9" s="15" t="n">
        <v>500</v>
      </c>
      <c r="E9" s="15"/>
      <c r="F9" s="15"/>
      <c r="G9" s="15"/>
      <c r="H9" s="15"/>
      <c r="I9" s="15"/>
    </row>
    <row r="10" customFormat="false" ht="15" hidden="false" customHeight="true" outlineLevel="0" collapsed="false">
      <c r="A10" s="12" t="s">
        <v>11</v>
      </c>
      <c r="B10" s="12"/>
      <c r="C10" s="14" t="s">
        <v>8</v>
      </c>
      <c r="D10" s="15"/>
      <c r="E10" s="15"/>
      <c r="F10" s="15"/>
      <c r="G10" s="15"/>
      <c r="H10" s="15"/>
      <c r="I10" s="15"/>
    </row>
    <row r="11" customFormat="false" ht="15" hidden="false" customHeight="true" outlineLevel="0" collapsed="false">
      <c r="A11" s="9"/>
      <c r="B11" s="12"/>
      <c r="C11" s="14"/>
      <c r="D11" s="15"/>
      <c r="E11" s="15"/>
      <c r="F11" s="15"/>
      <c r="G11" s="15"/>
      <c r="H11" s="15"/>
      <c r="I11" s="15"/>
    </row>
    <row r="12" customFormat="false" ht="13.8" hidden="false" customHeight="false" outlineLevel="0" collapsed="false">
      <c r="A12" s="9" t="s">
        <v>12</v>
      </c>
      <c r="C12" s="14" t="s">
        <v>13</v>
      </c>
      <c r="D12" s="15" t="n">
        <v>2500</v>
      </c>
      <c r="E12" s="15"/>
      <c r="F12" s="15"/>
      <c r="G12" s="15"/>
      <c r="H12" s="15"/>
      <c r="I12" s="15"/>
    </row>
    <row r="13" customFormat="false" ht="13.8" hidden="false" customHeight="false" outlineLevel="0" collapsed="false">
      <c r="A13" s="9"/>
      <c r="C13" s="14" t="s">
        <v>14</v>
      </c>
      <c r="D13" s="15" t="n">
        <v>5000</v>
      </c>
      <c r="E13" s="15"/>
      <c r="F13" s="15"/>
      <c r="G13" s="15"/>
      <c r="H13" s="15"/>
      <c r="I13" s="15"/>
    </row>
    <row r="14" customFormat="false" ht="15" hidden="false" customHeight="true" outlineLevel="0" collapsed="false">
      <c r="A14" s="9" t="s">
        <v>15</v>
      </c>
      <c r="B14" s="16" t="n">
        <v>43891</v>
      </c>
      <c r="C14" s="14" t="s">
        <v>16</v>
      </c>
      <c r="D14" s="15" t="n">
        <v>14115.0633333333</v>
      </c>
      <c r="E14" s="15"/>
      <c r="F14" s="15"/>
      <c r="G14" s="15"/>
      <c r="H14" s="15"/>
      <c r="I14" s="15"/>
    </row>
    <row r="15" customFormat="false" ht="13.8" hidden="false" customHeight="false" outlineLevel="0" collapsed="false">
      <c r="A15" s="9"/>
      <c r="C15" s="14"/>
      <c r="D15" s="15"/>
      <c r="E15" s="15"/>
      <c r="F15" s="15"/>
      <c r="G15" s="15"/>
      <c r="H15" s="15"/>
      <c r="I15" s="15"/>
    </row>
    <row r="16" customFormat="false" ht="15" hidden="false" customHeight="true" outlineLevel="0" collapsed="false">
      <c r="A16" s="9" t="s">
        <v>17</v>
      </c>
      <c r="C16" s="14" t="s">
        <v>18</v>
      </c>
      <c r="D16" s="15" t="n">
        <v>1000</v>
      </c>
      <c r="E16" s="15"/>
      <c r="F16" s="15"/>
      <c r="G16" s="15"/>
      <c r="H16" s="15"/>
      <c r="I16" s="15"/>
    </row>
    <row r="17" customFormat="false" ht="15" hidden="false" customHeight="true" outlineLevel="0" collapsed="false">
      <c r="A17" s="9" t="s">
        <v>19</v>
      </c>
      <c r="C17" s="14" t="s">
        <v>18</v>
      </c>
      <c r="D17" s="15" t="n">
        <v>3500</v>
      </c>
      <c r="E17" s="15"/>
      <c r="F17" s="15"/>
      <c r="G17" s="15"/>
      <c r="H17" s="15"/>
      <c r="I17" s="15"/>
    </row>
    <row r="18" customFormat="false" ht="36" hidden="false" customHeight="true" outlineLevel="0" collapsed="false">
      <c r="A18" s="9" t="s">
        <v>20</v>
      </c>
      <c r="C18" s="14" t="s">
        <v>21</v>
      </c>
      <c r="D18" s="15" t="n">
        <v>1000</v>
      </c>
      <c r="E18" s="15"/>
      <c r="F18" s="15"/>
      <c r="G18" s="15"/>
      <c r="H18" s="15"/>
      <c r="I18" s="15"/>
    </row>
    <row r="19" customFormat="false" ht="30" hidden="false" customHeight="true" outlineLevel="0" collapsed="false">
      <c r="A19" s="9" t="s">
        <v>22</v>
      </c>
      <c r="C19" s="14" t="s">
        <v>21</v>
      </c>
      <c r="D19" s="15" t="n">
        <v>500</v>
      </c>
      <c r="E19" s="15"/>
      <c r="F19" s="15"/>
      <c r="G19" s="15"/>
      <c r="H19" s="15"/>
      <c r="I19" s="15"/>
    </row>
    <row r="20" customFormat="false" ht="15" hidden="false" customHeight="true" outlineLevel="0" collapsed="false">
      <c r="A20" s="1" t="s">
        <v>23</v>
      </c>
      <c r="C20" s="2" t="s">
        <v>24</v>
      </c>
      <c r="D20" s="17" t="n">
        <v>1</v>
      </c>
      <c r="E20" s="17"/>
      <c r="F20" s="17"/>
      <c r="G20" s="17"/>
      <c r="H20" s="17"/>
      <c r="I20" s="17"/>
    </row>
    <row r="21" customFormat="false" ht="42.75" hidden="false" customHeight="true" outlineLevel="0" collapsed="false">
      <c r="A21" s="9" t="s">
        <v>25</v>
      </c>
      <c r="B21" s="12" t="s">
        <v>26</v>
      </c>
      <c r="C21" s="14" t="s">
        <v>27</v>
      </c>
      <c r="D21" s="15" t="n">
        <f aca="false">148.19*4</f>
        <v>592.76</v>
      </c>
      <c r="E21" s="15"/>
      <c r="F21" s="15"/>
      <c r="G21" s="15"/>
      <c r="H21" s="15"/>
      <c r="I21" s="15"/>
    </row>
    <row r="22" customFormat="false" ht="15" hidden="false" customHeight="true" outlineLevel="0" collapsed="false">
      <c r="A22" s="9" t="s">
        <v>28</v>
      </c>
      <c r="B22" s="12" t="n">
        <v>2014</v>
      </c>
      <c r="C22" s="14" t="s">
        <v>29</v>
      </c>
      <c r="D22" s="15" t="n">
        <v>434</v>
      </c>
      <c r="E22" s="15"/>
      <c r="F22" s="15"/>
      <c r="G22" s="15"/>
      <c r="H22" s="15"/>
      <c r="I22" s="15"/>
    </row>
    <row r="23" customFormat="false" ht="15" hidden="false" customHeight="true" outlineLevel="0" collapsed="false">
      <c r="A23" s="9"/>
      <c r="B23" s="12" t="n">
        <v>2022</v>
      </c>
      <c r="C23" s="14" t="s">
        <v>29</v>
      </c>
      <c r="D23" s="15" t="n">
        <f aca="false">C51</f>
        <v>457.5</v>
      </c>
      <c r="E23" s="15"/>
      <c r="F23" s="15"/>
      <c r="G23" s="15"/>
      <c r="H23" s="15"/>
      <c r="I23" s="15"/>
    </row>
    <row r="24" customFormat="false" ht="15" hidden="false" customHeight="true" outlineLevel="0" collapsed="false">
      <c r="A24" s="9" t="s">
        <v>30</v>
      </c>
      <c r="B24" s="12" t="n">
        <v>2013</v>
      </c>
      <c r="C24" s="14" t="s">
        <v>29</v>
      </c>
      <c r="D24" s="15" t="n">
        <v>48</v>
      </c>
      <c r="E24" s="15"/>
      <c r="F24" s="15"/>
      <c r="G24" s="15"/>
      <c r="H24" s="15"/>
      <c r="I24" s="15"/>
    </row>
    <row r="25" customFormat="false" ht="15" hidden="false" customHeight="true" outlineLevel="0" collapsed="false">
      <c r="A25" s="9" t="s">
        <v>31</v>
      </c>
      <c r="B25" s="13" t="n">
        <v>44167</v>
      </c>
      <c r="C25" s="14" t="s">
        <v>29</v>
      </c>
      <c r="D25" s="15" t="n">
        <f aca="false">D39</f>
        <v>58.29</v>
      </c>
      <c r="E25" s="15"/>
      <c r="F25" s="15"/>
      <c r="G25" s="15"/>
      <c r="H25" s="15"/>
      <c r="I25" s="15"/>
    </row>
    <row r="26" customFormat="false" ht="15" hidden="false" customHeight="true" outlineLevel="0" collapsed="false">
      <c r="A26" s="1" t="s">
        <v>32</v>
      </c>
      <c r="B26" s="18" t="n">
        <v>44008</v>
      </c>
      <c r="C26" s="19" t="s">
        <v>29</v>
      </c>
      <c r="D26" s="20" t="n">
        <v>27.37</v>
      </c>
      <c r="E26" s="15"/>
      <c r="F26" s="15"/>
      <c r="G26" s="15"/>
      <c r="H26" s="15"/>
      <c r="I26" s="15"/>
    </row>
    <row r="27" customFormat="false" ht="13.8" hidden="false" customHeight="false" outlineLevel="0" collapsed="false">
      <c r="A27" s="1" t="s">
        <v>33</v>
      </c>
      <c r="B27" s="18"/>
      <c r="C27" s="21" t="s">
        <v>34</v>
      </c>
      <c r="D27" s="22" t="n">
        <f aca="false">C27-B27</f>
        <v>39</v>
      </c>
    </row>
    <row r="28" customFormat="false" ht="13.8" hidden="false" customHeight="false" outlineLevel="0" collapsed="false">
      <c r="A28" s="1" t="s">
        <v>35</v>
      </c>
      <c r="C28" s="21" t="n">
        <f aca="false">132-22</f>
        <v>110</v>
      </c>
      <c r="D28" s="22" t="n">
        <f aca="false">C28-B28</f>
        <v>110</v>
      </c>
    </row>
    <row r="29" customFormat="false" ht="15" hidden="false" customHeight="true" outlineLevel="0" collapsed="false">
      <c r="A29" s="9" t="s">
        <v>36</v>
      </c>
      <c r="B29" s="16" t="n">
        <v>42856</v>
      </c>
      <c r="C29" s="14" t="s">
        <v>29</v>
      </c>
      <c r="D29" s="15" t="n">
        <f aca="false">181.68-30.28</f>
        <v>151.4</v>
      </c>
      <c r="E29" s="15"/>
      <c r="F29" s="15"/>
      <c r="G29" s="15"/>
      <c r="H29" s="15"/>
      <c r="I29" s="15"/>
    </row>
    <row r="30" customFormat="false" ht="13.8" hidden="false" customHeight="false" outlineLevel="0" collapsed="false">
      <c r="A30" s="1" t="s">
        <v>37</v>
      </c>
      <c r="C30" s="21" t="s">
        <v>38</v>
      </c>
      <c r="D30" s="22" t="n">
        <f aca="false">C30-B30</f>
        <v>65.98</v>
      </c>
    </row>
    <row r="31" customFormat="false" ht="15" hidden="false" customHeight="true" outlineLevel="0" collapsed="false">
      <c r="A31" s="23" t="s">
        <v>39</v>
      </c>
      <c r="B31" s="24" t="n">
        <v>44197</v>
      </c>
      <c r="C31" s="19" t="s">
        <v>40</v>
      </c>
      <c r="D31" s="25" t="n">
        <v>98.02</v>
      </c>
      <c r="E31" s="15"/>
      <c r="F31" s="15"/>
      <c r="G31" s="15"/>
      <c r="H31" s="15"/>
      <c r="I31" s="15"/>
    </row>
    <row r="32" customFormat="false" ht="15" hidden="false" customHeight="true" outlineLevel="0" collapsed="false">
      <c r="A32" s="23" t="str">
        <f aca="false">A52</f>
        <v>Flaming Torch Sign</v>
      </c>
      <c r="B32" s="24" t="n">
        <v>44805</v>
      </c>
      <c r="C32" s="19" t="s">
        <v>18</v>
      </c>
      <c r="D32" s="26" t="n">
        <f aca="false">C52</f>
        <v>404.95</v>
      </c>
      <c r="E32" s="15"/>
      <c r="F32" s="15"/>
      <c r="G32" s="15"/>
      <c r="H32" s="15"/>
      <c r="I32" s="15"/>
    </row>
    <row r="33" customFormat="false" ht="15.75" hidden="false" customHeight="true" outlineLevel="0" collapsed="false">
      <c r="A33" s="6" t="s">
        <v>41</v>
      </c>
      <c r="B33" s="6"/>
      <c r="C33" s="8"/>
      <c r="D33" s="27" t="n">
        <f aca="false">SUM(D6:D32)+land!B4+land!B7+land!B10</f>
        <v>30726.3333333333</v>
      </c>
      <c r="E33" s="27"/>
      <c r="F33" s="27"/>
      <c r="G33" s="27"/>
      <c r="H33" s="27"/>
      <c r="I33" s="27"/>
    </row>
    <row r="34" customFormat="false" ht="13.8" hidden="false" customHeight="false" outlineLevel="0" collapsed="false">
      <c r="A34" s="28"/>
      <c r="B34" s="28"/>
      <c r="C34" s="29"/>
      <c r="D34" s="30"/>
      <c r="E34" s="28"/>
      <c r="F34" s="28"/>
      <c r="G34" s="28"/>
      <c r="H34" s="28"/>
      <c r="I34" s="28"/>
    </row>
    <row r="35" customFormat="false" ht="13.8" hidden="false" customHeight="false" outlineLevel="0" collapsed="false">
      <c r="A35" s="31" t="s">
        <v>42</v>
      </c>
      <c r="C35" s="19"/>
      <c r="D35" s="20"/>
    </row>
    <row r="36" customFormat="false" ht="13.8" hidden="true" customHeight="false" outlineLevel="0" collapsed="false">
      <c r="A36" s="31" t="s">
        <v>43</v>
      </c>
      <c r="C36" s="19"/>
      <c r="D36" s="20"/>
    </row>
    <row r="37" customFormat="false" ht="13.8" hidden="true" customHeight="false" outlineLevel="0" collapsed="false">
      <c r="A37" s="1" t="s">
        <v>44</v>
      </c>
      <c r="B37" s="18" t="n">
        <v>44008</v>
      </c>
      <c r="C37" s="19" t="s">
        <v>29</v>
      </c>
      <c r="D37" s="20" t="n">
        <v>27.37</v>
      </c>
    </row>
    <row r="38" customFormat="false" ht="13.8" hidden="true" customHeight="false" outlineLevel="0" collapsed="false">
      <c r="A38" s="32" t="s">
        <v>39</v>
      </c>
      <c r="B38" s="24" t="n">
        <v>44197</v>
      </c>
      <c r="C38" s="19" t="s">
        <v>45</v>
      </c>
      <c r="D38" s="33" t="n">
        <v>98.02</v>
      </c>
    </row>
    <row r="39" customFormat="false" ht="13.8" hidden="true" customHeight="false" outlineLevel="0" collapsed="false">
      <c r="A39" s="9" t="s">
        <v>31</v>
      </c>
      <c r="B39" s="13" t="n">
        <v>44167</v>
      </c>
      <c r="C39" s="14" t="s">
        <v>29</v>
      </c>
      <c r="D39" s="34" t="n">
        <f aca="false">69.95-11.66</f>
        <v>58.29</v>
      </c>
    </row>
    <row r="40" customFormat="false" ht="13.8" hidden="true" customHeight="false" outlineLevel="0" collapsed="false">
      <c r="A40" s="1" t="s">
        <v>46</v>
      </c>
      <c r="D40" s="22" t="n">
        <f aca="false">3*148.19</f>
        <v>444.57</v>
      </c>
    </row>
    <row r="41" customFormat="false" ht="13.8" hidden="true" customHeight="false" outlineLevel="0" collapsed="false">
      <c r="D41" s="35" t="n">
        <f aca="false">SUM(D37:D40)</f>
        <v>628.25</v>
      </c>
    </row>
    <row r="42" customFormat="false" ht="13.8" hidden="false" customHeight="false" outlineLevel="0" collapsed="false">
      <c r="A42" s="1" t="s">
        <v>47</v>
      </c>
    </row>
    <row r="44" s="31" customFormat="true" ht="13.8" hidden="false" customHeight="false" outlineLevel="0" collapsed="false">
      <c r="A44" s="31" t="s">
        <v>48</v>
      </c>
      <c r="C44" s="36" t="s">
        <v>49</v>
      </c>
      <c r="D44" s="31" t="s">
        <v>50</v>
      </c>
      <c r="AME44" s="0"/>
      <c r="AMF44" s="0"/>
      <c r="AMG44" s="0"/>
      <c r="AMH44" s="0"/>
      <c r="AMI44" s="0"/>
      <c r="AMJ44" s="0"/>
    </row>
    <row r="45" customFormat="false" ht="13.8" hidden="false" customHeight="false" outlineLevel="0" collapsed="false">
      <c r="A45" s="1" t="s">
        <v>51</v>
      </c>
      <c r="B45" s="24" t="n">
        <v>44348</v>
      </c>
      <c r="C45" s="21" t="s">
        <v>52</v>
      </c>
      <c r="D45" s="22"/>
    </row>
    <row r="46" customFormat="false" ht="13.8" hidden="false" customHeight="false" outlineLevel="0" collapsed="false">
      <c r="A46" s="1" t="s">
        <v>33</v>
      </c>
      <c r="B46" s="24" t="n">
        <v>44470</v>
      </c>
      <c r="C46" s="21" t="s">
        <v>34</v>
      </c>
      <c r="D46" s="22"/>
    </row>
    <row r="47" customFormat="false" ht="13.8" hidden="false" customHeight="false" outlineLevel="0" collapsed="false">
      <c r="A47" s="1" t="s">
        <v>35</v>
      </c>
      <c r="B47" s="24" t="n">
        <v>44531</v>
      </c>
      <c r="C47" s="21" t="n">
        <f aca="false">132-22</f>
        <v>110</v>
      </c>
      <c r="D47" s="22"/>
    </row>
    <row r="48" customFormat="false" ht="13.8" hidden="false" customHeight="false" outlineLevel="0" collapsed="false">
      <c r="A48" s="1" t="s">
        <v>37</v>
      </c>
      <c r="B48" s="24" t="n">
        <v>44531</v>
      </c>
      <c r="C48" s="21" t="s">
        <v>38</v>
      </c>
      <c r="D48" s="22"/>
    </row>
    <row r="49" customFormat="false" ht="13.8" hidden="false" customHeight="false" outlineLevel="0" collapsed="false">
      <c r="D49" s="35"/>
    </row>
    <row r="50" customFormat="false" ht="13.8" hidden="false" customHeight="false" outlineLevel="0" collapsed="false">
      <c r="A50" s="31" t="s">
        <v>53</v>
      </c>
      <c r="D50" s="31" t="n">
        <f aca="false">C51+C52+C53</f>
        <v>865.45</v>
      </c>
    </row>
    <row r="51" customFormat="false" ht="13.8" hidden="false" customHeight="false" outlineLevel="0" collapsed="false">
      <c r="A51" s="1" t="s">
        <v>54</v>
      </c>
      <c r="B51" s="24" t="n">
        <v>44652</v>
      </c>
      <c r="C51" s="37" t="n">
        <f aca="false">549-91.5</f>
        <v>457.5</v>
      </c>
      <c r="D51" s="38"/>
    </row>
    <row r="52" customFormat="false" ht="13.8" hidden="false" customHeight="false" outlineLevel="0" collapsed="false">
      <c r="A52" s="1" t="s">
        <v>55</v>
      </c>
      <c r="B52" s="24" t="n">
        <v>44805</v>
      </c>
      <c r="C52" s="37" t="n">
        <v>404.95</v>
      </c>
      <c r="D52" s="0"/>
    </row>
    <row r="53" customFormat="false" ht="13.8" hidden="false" customHeight="false" outlineLevel="0" collapsed="false">
      <c r="A53" s="1" t="s">
        <v>56</v>
      </c>
      <c r="C53" s="37" t="s">
        <v>57</v>
      </c>
      <c r="D53" s="0"/>
    </row>
  </sheetData>
  <mergeCells count="1">
    <mergeCell ref="B6:D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8.66796875" defaultRowHeight="14.25" zeroHeight="false" outlineLevelRow="0" outlineLevelCol="0"/>
  <cols>
    <col collapsed="false" customWidth="true" hidden="false" outlineLevel="0" max="1" min="1" style="0" width="45.61"/>
    <col collapsed="false" customWidth="true" hidden="false" outlineLevel="0" max="3" min="3" style="0" width="13.09"/>
  </cols>
  <sheetData>
    <row r="1" customFormat="false" ht="15" hidden="false" customHeight="false" outlineLevel="0" collapsed="false">
      <c r="A1" s="39" t="s">
        <v>58</v>
      </c>
    </row>
    <row r="3" customFormat="false" ht="14.25" hidden="false" customHeight="false" outlineLevel="0" collapsed="false">
      <c r="A3" s="40" t="s">
        <v>59</v>
      </c>
      <c r="B3" s="40" t="s">
        <v>60</v>
      </c>
      <c r="C3" s="40" t="s">
        <v>61</v>
      </c>
    </row>
    <row r="4" customFormat="false" ht="14.25" hidden="false" customHeight="false" outlineLevel="0" collapsed="false">
      <c r="A4" s="0" t="s">
        <v>62</v>
      </c>
      <c r="B4" s="0" t="n">
        <v>1</v>
      </c>
      <c r="C4" s="0" t="s">
        <v>8</v>
      </c>
    </row>
    <row r="6" customFormat="false" ht="14.25" hidden="false" customHeight="false" outlineLevel="0" collapsed="false">
      <c r="A6" s="40" t="s">
        <v>63</v>
      </c>
    </row>
    <row r="7" customFormat="false" ht="14.25" hidden="false" customHeight="false" outlineLevel="0" collapsed="false">
      <c r="A7" s="0" t="s">
        <v>64</v>
      </c>
      <c r="B7" s="0" t="n">
        <v>1</v>
      </c>
      <c r="C7" s="0" t="s">
        <v>65</v>
      </c>
    </row>
    <row r="9" customFormat="false" ht="14.25" hidden="false" customHeight="false" outlineLevel="0" collapsed="false">
      <c r="A9" s="40" t="s">
        <v>66</v>
      </c>
    </row>
    <row r="10" customFormat="false" ht="14.25" hidden="false" customHeight="false" outlineLevel="0" collapsed="false">
      <c r="A10" s="0" t="s">
        <v>67</v>
      </c>
      <c r="B10" s="0" t="n">
        <v>1</v>
      </c>
      <c r="C10" s="0" t="s">
        <v>68</v>
      </c>
    </row>
    <row r="11" customFormat="false" ht="14.25" hidden="false" customHeight="false" outlineLevel="0" collapsed="false">
      <c r="A11" s="0" t="s">
        <v>69</v>
      </c>
    </row>
    <row r="12" customFormat="false" ht="14.25" hidden="false" customHeight="false" outlineLevel="0" collapsed="false">
      <c r="A12" s="0" t="s">
        <v>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703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2016-09-19T09:37:49Z</dcterms:created>
  <dc:creator>AnnetteThom</dc:creator>
  <dc:description/>
  <dc:language>en-GB</dc:language>
  <cp:lastModifiedBy/>
  <cp:lastPrinted>2021-04-22T18:56:29Z</cp:lastPrinted>
  <dcterms:modified xsi:type="dcterms:W3CDTF">2023-06-18T11:55:08Z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